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ксана Владимировна\Desktop\Жданюк ОП\КП + фото продукции\ПРАЙС И  ФОТО ПРОДУКЦИИ\! прайс с фото\Attachments_2958251@mail.ru_2019-12-12_11-51-13\"/>
    </mc:Choice>
  </mc:AlternateContent>
  <bookViews>
    <workbookView xWindow="0" yWindow="0" windowWidth="28800" windowHeight="11835"/>
  </bookViews>
  <sheets>
    <sheet name="Лист1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7" l="1"/>
  <c r="H14" i="7"/>
  <c r="G14" i="7"/>
  <c r="F14" i="7"/>
  <c r="E14" i="7"/>
  <c r="H47" i="7" l="1"/>
  <c r="G47" i="7"/>
  <c r="F47" i="7"/>
  <c r="E47" i="7"/>
  <c r="H46" i="7"/>
  <c r="G46" i="7"/>
  <c r="F46" i="7"/>
  <c r="E46" i="7"/>
  <c r="H45" i="7"/>
  <c r="G45" i="7"/>
  <c r="F45" i="7"/>
  <c r="E45" i="7"/>
  <c r="H44" i="7"/>
  <c r="G44" i="7"/>
  <c r="F44" i="7"/>
  <c r="E44" i="7"/>
  <c r="H43" i="7"/>
  <c r="G43" i="7"/>
  <c r="F43" i="7"/>
  <c r="E43" i="7"/>
  <c r="H42" i="7"/>
  <c r="G42" i="7"/>
  <c r="F42" i="7"/>
  <c r="E42" i="7"/>
  <c r="H41" i="7"/>
  <c r="G41" i="7"/>
  <c r="F41" i="7"/>
  <c r="E41" i="7"/>
  <c r="H40" i="7"/>
  <c r="G40" i="7"/>
  <c r="F40" i="7"/>
  <c r="E40" i="7"/>
  <c r="H39" i="7"/>
  <c r="G39" i="7"/>
  <c r="F39" i="7"/>
  <c r="E39" i="7"/>
  <c r="H38" i="7"/>
  <c r="G38" i="7"/>
  <c r="F38" i="7"/>
  <c r="E38" i="7"/>
  <c r="H37" i="7"/>
  <c r="G37" i="7"/>
  <c r="F37" i="7"/>
  <c r="E37" i="7"/>
  <c r="H21" i="7"/>
  <c r="G21" i="7"/>
  <c r="F21" i="7"/>
  <c r="E21" i="7"/>
  <c r="H20" i="7"/>
  <c r="G20" i="7"/>
  <c r="F20" i="7"/>
  <c r="E20" i="7"/>
  <c r="H19" i="7"/>
  <c r="G19" i="7"/>
  <c r="F19" i="7"/>
  <c r="E19" i="7"/>
  <c r="I13" i="7"/>
  <c r="H13" i="7"/>
  <c r="G13" i="7"/>
  <c r="F13" i="7"/>
  <c r="E13" i="7"/>
  <c r="I12" i="7"/>
  <c r="H12" i="7"/>
  <c r="G12" i="7"/>
  <c r="F12" i="7"/>
  <c r="E12" i="7"/>
  <c r="I11" i="7"/>
  <c r="H11" i="7"/>
  <c r="G11" i="7"/>
  <c r="F11" i="7"/>
  <c r="E11" i="7"/>
  <c r="I10" i="7"/>
  <c r="H10" i="7"/>
  <c r="G10" i="7"/>
  <c r="F10" i="7"/>
  <c r="E10" i="7"/>
  <c r="I9" i="7"/>
  <c r="H9" i="7"/>
  <c r="G9" i="7"/>
  <c r="F9" i="7"/>
  <c r="E9" i="7"/>
  <c r="I8" i="7"/>
  <c r="H8" i="7"/>
  <c r="G8" i="7"/>
  <c r="F8" i="7"/>
  <c r="E8" i="7"/>
</calcChain>
</file>

<file path=xl/sharedStrings.xml><?xml version="1.0" encoding="utf-8"?>
<sst xmlns="http://schemas.openxmlformats.org/spreadsheetml/2006/main" count="100" uniqueCount="77">
  <si>
    <t>7,5см*360см</t>
  </si>
  <si>
    <t>10см*360см</t>
  </si>
  <si>
    <t>12,5см*360см</t>
  </si>
  <si>
    <t>7,5см*450см</t>
  </si>
  <si>
    <t>10см*450см</t>
  </si>
  <si>
    <t>12,5см*450см</t>
  </si>
  <si>
    <t xml:space="preserve">5см*360см </t>
  </si>
  <si>
    <t>6см * 20м</t>
  </si>
  <si>
    <t>8см * 20м</t>
  </si>
  <si>
    <t>9см * 20м</t>
  </si>
  <si>
    <t xml:space="preserve">5см*10м </t>
  </si>
  <si>
    <t>7,5см*10м</t>
  </si>
  <si>
    <t>10см*10м</t>
  </si>
  <si>
    <t>Лонгета полимерная ортопедическая "Alfasplint" в рулоне (нетканое полотно) 3"</t>
  </si>
  <si>
    <t>Лонгета полимерная ортопедическая "Alfasplint" в рулоне (нетканое полотно) 4"</t>
  </si>
  <si>
    <t>Лонгета полимерная ортопедическая "Alfasplint" в рулоне (нетканое полотно) 5"</t>
  </si>
  <si>
    <t xml:space="preserve">Гидрофобное трикотажное подкладочное полотно в рулоне 2“ </t>
  </si>
  <si>
    <t xml:space="preserve">Гидрофобное трикотажное подкладочное полотно в рулоне 3“ </t>
  </si>
  <si>
    <t xml:space="preserve">Гидрофобное трикотажное подкладочное полотно в рулоне 4“ </t>
  </si>
  <si>
    <t>Лонгета полимерная ортопедическая "Alfasplint" (нетканое полотно) 3"</t>
  </si>
  <si>
    <t>7,5см*30см</t>
  </si>
  <si>
    <t>7,5см*88см</t>
  </si>
  <si>
    <t>Лонгета полимерная ортопедическая "Alfasplint" (нетканое полотно) 4"</t>
  </si>
  <si>
    <t>10см*38см</t>
  </si>
  <si>
    <t>10см*75см</t>
  </si>
  <si>
    <t>Лонгета полимерная ортопедическая "Alfasplint" (нетканое полотно) 5"</t>
  </si>
  <si>
    <t>12,5см*75см</t>
  </si>
  <si>
    <t>12,5см*114см</t>
  </si>
  <si>
    <t>Гидрофобное трикотажное подкладочное полотно 2“ (1м)</t>
  </si>
  <si>
    <t>Гидрофобное трикотажное подкладочное полотно 3“ (1м)</t>
  </si>
  <si>
    <t>Гидрофобное трикотажное подкладочное полотно 4“ (1м)</t>
  </si>
  <si>
    <t>5см*1м</t>
  </si>
  <si>
    <t>7,5см*1м</t>
  </si>
  <si>
    <t>10см*1м</t>
  </si>
  <si>
    <t xml:space="preserve"> Наименование </t>
  </si>
  <si>
    <t>Фото</t>
  </si>
  <si>
    <t>Размер</t>
  </si>
  <si>
    <t>Лонгета полимерная ортопедическая "Alfasplint" (нетканое полотно) 6"</t>
  </si>
  <si>
    <t>15см*75см</t>
  </si>
  <si>
    <t>15см*114см</t>
  </si>
  <si>
    <t xml:space="preserve"> </t>
  </si>
  <si>
    <t xml:space="preserve">2,5см*180см </t>
  </si>
  <si>
    <t>5см*180см</t>
  </si>
  <si>
    <t>12см * 20м</t>
  </si>
  <si>
    <t>15,5см * 20м</t>
  </si>
  <si>
    <t>10см * 20м</t>
  </si>
  <si>
    <t>Прайс-лист (действующая система скидок) на медицинские и сопутствующие изделия</t>
  </si>
  <si>
    <t>"16" июня 2021 года</t>
  </si>
  <si>
    <t>Розничная цена, руб. с НДС 10%</t>
  </si>
  <si>
    <t>Кол-во заказанной продукции</t>
  </si>
  <si>
    <t>от 50 шт скидка 5%</t>
  </si>
  <si>
    <t>от 100 шт скидка 10%</t>
  </si>
  <si>
    <t>от 200 шт скидка 20%</t>
  </si>
  <si>
    <t>от 500 шт скидка 25%</t>
  </si>
  <si>
    <t>от 1000 шт
скидка 30%</t>
  </si>
  <si>
    <t>Бинт полимерный ортопедический Alfacast  1" 
полиэстер/стекловолокно</t>
  </si>
  <si>
    <t>Бинт полимерный ортопедический Alfacast  2" 
полиэстер/стекловолокно</t>
  </si>
  <si>
    <t>Бинт полимерный ортопедический Alfacast  3" 
полиэстер/стекловолокно</t>
  </si>
  <si>
    <t>Бинт полимерный ортопедический Alfacast  4" 
полиэстер/стекловолокно</t>
  </si>
  <si>
    <t>Бинт полимерный ортопедический Alfacast  5" 
полиэстер/стекловолокно</t>
  </si>
  <si>
    <t>2. Подкладочные материалы.</t>
  </si>
  <si>
    <t>от 10 шт скидка 10%</t>
  </si>
  <si>
    <t>от 20 шт скидка 20%</t>
  </si>
  <si>
    <t>от 100 шт скидка 25%</t>
  </si>
  <si>
    <t>от 500 шт скидка 30%</t>
  </si>
  <si>
    <t>Бинт мед.трубчатый под гипс "Доктор бинт" р.5602 (рулон)</t>
  </si>
  <si>
    <t>Бинт мед.трубчатый под гипс "Доктор бинт" р.5603 (рулон)</t>
  </si>
  <si>
    <t>Бинт мед.трубчатый под гипс "Доктор бинт" р.5604 (рулон)</t>
  </si>
  <si>
    <t>Бинт мед.трубчатый под гипс "Доктор бинт" р.5605 (рулон)</t>
  </si>
  <si>
    <t>Бинт мед.трубчатый под гипс "Доктор бинт" р.5606 (рулон)</t>
  </si>
  <si>
    <t>Бинт мед.трубчатый под гипс "Доктор бинт" р.5607 (рулон)</t>
  </si>
  <si>
    <t xml:space="preserve">Размер 
</t>
  </si>
  <si>
    <t>Фиксированная цена, руб. 
с НДС 10%</t>
  </si>
  <si>
    <t>3. Лонгета полимерная ортопедическая "Alfasplint" (нетканое полотно).</t>
  </si>
  <si>
    <t>1. Бинт полимерный ортопедический "Alfacast" (белый/цветной).</t>
  </si>
  <si>
    <t>Бинт полимерный ортопедический Alfacast  6" полиэстер/ стекловолокно</t>
  </si>
  <si>
    <t>15см*360см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</si>
</sst>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4103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4" fontId="7" fillId="0" borderId="0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4103E"/>
      <color rgb="FFA113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123825</xdr:rowOff>
    </xdr:from>
    <xdr:to>
      <xdr:col>1</xdr:col>
      <xdr:colOff>2477498</xdr:colOff>
      <xdr:row>0</xdr:row>
      <xdr:rowOff>1438275</xdr:rowOff>
    </xdr:to>
    <xdr:pic>
      <xdr:nvPicPr>
        <xdr:cNvPr id="2" name="image01.jpg" descr="плашка-02-02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80975" y="123825"/>
          <a:ext cx="3103245" cy="131445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41519</xdr:colOff>
      <xdr:row>18</xdr:row>
      <xdr:rowOff>44738</xdr:rowOff>
    </xdr:from>
    <xdr:to>
      <xdr:col>0</xdr:col>
      <xdr:colOff>761519</xdr:colOff>
      <xdr:row>18</xdr:row>
      <xdr:rowOff>764738</xdr:rowOff>
    </xdr:to>
    <xdr:pic>
      <xdr:nvPicPr>
        <xdr:cNvPr id="19" name="Рисунок 18" descr="gidrofobniy_mater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519" y="9122063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22</xdr:row>
      <xdr:rowOff>503423</xdr:rowOff>
    </xdr:from>
    <xdr:to>
      <xdr:col>0</xdr:col>
      <xdr:colOff>752475</xdr:colOff>
      <xdr:row>24</xdr:row>
      <xdr:rowOff>55748</xdr:rowOff>
    </xdr:to>
    <xdr:pic>
      <xdr:nvPicPr>
        <xdr:cNvPr id="24" name="Рисунок 23" descr="гпм_полоск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575" y="1446707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</xdr:colOff>
      <xdr:row>36</xdr:row>
      <xdr:rowOff>38371</xdr:rowOff>
    </xdr:from>
    <xdr:to>
      <xdr:col>0</xdr:col>
      <xdr:colOff>754636</xdr:colOff>
      <xdr:row>36</xdr:row>
      <xdr:rowOff>758371</xdr:rowOff>
    </xdr:to>
    <xdr:pic>
      <xdr:nvPicPr>
        <xdr:cNvPr id="30" name="Рисунок 29" descr="лонгета_рулон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21772" y="6463416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28</xdr:row>
      <xdr:rowOff>46786</xdr:rowOff>
    </xdr:from>
    <xdr:to>
      <xdr:col>0</xdr:col>
      <xdr:colOff>758100</xdr:colOff>
      <xdr:row>29</xdr:row>
      <xdr:rowOff>80986</xdr:rowOff>
    </xdr:to>
    <xdr:pic>
      <xdr:nvPicPr>
        <xdr:cNvPr id="34" name="Рисунок 33" descr="trybchatiy_material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8100" y="16572661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41519</xdr:colOff>
      <xdr:row>20</xdr:row>
      <xdr:rowOff>40258</xdr:rowOff>
    </xdr:from>
    <xdr:to>
      <xdr:col>0</xdr:col>
      <xdr:colOff>761519</xdr:colOff>
      <xdr:row>20</xdr:row>
      <xdr:rowOff>760258</xdr:rowOff>
    </xdr:to>
    <xdr:pic>
      <xdr:nvPicPr>
        <xdr:cNvPr id="35" name="Рисунок 34" descr="gidrofobniy_mater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519" y="10717783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41519</xdr:colOff>
      <xdr:row>25</xdr:row>
      <xdr:rowOff>51268</xdr:rowOff>
    </xdr:from>
    <xdr:to>
      <xdr:col>0</xdr:col>
      <xdr:colOff>761519</xdr:colOff>
      <xdr:row>26</xdr:row>
      <xdr:rowOff>133093</xdr:rowOff>
    </xdr:to>
    <xdr:pic>
      <xdr:nvPicPr>
        <xdr:cNvPr id="36" name="Рисунок 35" descr="гпм_полоск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1519" y="14176843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19</xdr:row>
      <xdr:rowOff>39221</xdr:rowOff>
    </xdr:from>
    <xdr:to>
      <xdr:col>0</xdr:col>
      <xdr:colOff>758100</xdr:colOff>
      <xdr:row>19</xdr:row>
      <xdr:rowOff>759221</xdr:rowOff>
    </xdr:to>
    <xdr:pic>
      <xdr:nvPicPr>
        <xdr:cNvPr id="37" name="Рисунок 36" descr="gidrofobniy_mater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9916646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35700</xdr:colOff>
      <xdr:row>43</xdr:row>
      <xdr:rowOff>76574</xdr:rowOff>
    </xdr:from>
    <xdr:to>
      <xdr:col>0</xdr:col>
      <xdr:colOff>755700</xdr:colOff>
      <xdr:row>44</xdr:row>
      <xdr:rowOff>2824</xdr:rowOff>
    </xdr:to>
    <xdr:pic>
      <xdr:nvPicPr>
        <xdr:cNvPr id="43" name="Рисунок 42" descr="лонгета_рулон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16775" y="12106649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</xdr:colOff>
      <xdr:row>40</xdr:row>
      <xdr:rowOff>38474</xdr:rowOff>
    </xdr:from>
    <xdr:to>
      <xdr:col>0</xdr:col>
      <xdr:colOff>754636</xdr:colOff>
      <xdr:row>40</xdr:row>
      <xdr:rowOff>758474</xdr:rowOff>
    </xdr:to>
    <xdr:pic>
      <xdr:nvPicPr>
        <xdr:cNvPr id="44" name="Рисунок 43" descr="лонгета_рулон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21772" y="965006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</xdr:colOff>
      <xdr:row>38</xdr:row>
      <xdr:rowOff>29766</xdr:rowOff>
    </xdr:from>
    <xdr:to>
      <xdr:col>0</xdr:col>
      <xdr:colOff>754636</xdr:colOff>
      <xdr:row>39</xdr:row>
      <xdr:rowOff>168741</xdr:rowOff>
    </xdr:to>
    <xdr:pic>
      <xdr:nvPicPr>
        <xdr:cNvPr id="46" name="Рисунок 45" descr="лонгета_рулон_1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15686" y="22784991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</xdr:colOff>
      <xdr:row>41</xdr:row>
      <xdr:rowOff>33338</xdr:rowOff>
    </xdr:from>
    <xdr:to>
      <xdr:col>0</xdr:col>
      <xdr:colOff>754636</xdr:colOff>
      <xdr:row>41</xdr:row>
      <xdr:rowOff>753338</xdr:rowOff>
    </xdr:to>
    <xdr:pic>
      <xdr:nvPicPr>
        <xdr:cNvPr id="47" name="Рисунок 46" descr="лонгета_рулон_1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21772" y="1044156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35700</xdr:colOff>
      <xdr:row>44</xdr:row>
      <xdr:rowOff>46435</xdr:rowOff>
    </xdr:from>
    <xdr:to>
      <xdr:col>0</xdr:col>
      <xdr:colOff>755700</xdr:colOff>
      <xdr:row>45</xdr:row>
      <xdr:rowOff>52060</xdr:rowOff>
    </xdr:to>
    <xdr:pic>
      <xdr:nvPicPr>
        <xdr:cNvPr id="48" name="Рисунок 47" descr="лонгета_рулон_1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16775" y="12876610"/>
          <a:ext cx="720000" cy="72000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9</xdr:row>
      <xdr:rowOff>44039</xdr:rowOff>
    </xdr:from>
    <xdr:to>
      <xdr:col>0</xdr:col>
      <xdr:colOff>748575</xdr:colOff>
      <xdr:row>9</xdr:row>
      <xdr:rowOff>764039</xdr:rowOff>
    </xdr:to>
    <xdr:pic>
      <xdr:nvPicPr>
        <xdr:cNvPr id="39" name="Рисунок 38" descr="alfacast_combo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09650" y="4663664"/>
          <a:ext cx="720000" cy="72000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12</xdr:row>
      <xdr:rowOff>38100</xdr:rowOff>
    </xdr:from>
    <xdr:to>
      <xdr:col>0</xdr:col>
      <xdr:colOff>748575</xdr:colOff>
      <xdr:row>12</xdr:row>
      <xdr:rowOff>758100</xdr:rowOff>
    </xdr:to>
    <xdr:pic>
      <xdr:nvPicPr>
        <xdr:cNvPr id="51" name="Рисунок 50" descr="упаковка_бинт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8575" y="74199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</xdr:colOff>
      <xdr:row>37</xdr:row>
      <xdr:rowOff>38100</xdr:rowOff>
    </xdr:from>
    <xdr:to>
      <xdr:col>0</xdr:col>
      <xdr:colOff>754636</xdr:colOff>
      <xdr:row>38</xdr:row>
      <xdr:rowOff>119925</xdr:rowOff>
    </xdr:to>
    <xdr:pic>
      <xdr:nvPicPr>
        <xdr:cNvPr id="52" name="Рисунок 51" descr="alfasplin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021772" y="7259782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</xdr:colOff>
      <xdr:row>39</xdr:row>
      <xdr:rowOff>28575</xdr:rowOff>
    </xdr:from>
    <xdr:to>
      <xdr:col>0</xdr:col>
      <xdr:colOff>754636</xdr:colOff>
      <xdr:row>39</xdr:row>
      <xdr:rowOff>748575</xdr:rowOff>
    </xdr:to>
    <xdr:pic>
      <xdr:nvPicPr>
        <xdr:cNvPr id="53" name="Рисунок 52" descr="alfasplint_hand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021772" y="884353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</xdr:colOff>
      <xdr:row>42</xdr:row>
      <xdr:rowOff>38100</xdr:rowOff>
    </xdr:from>
    <xdr:to>
      <xdr:col>0</xdr:col>
      <xdr:colOff>754636</xdr:colOff>
      <xdr:row>42</xdr:row>
      <xdr:rowOff>758100</xdr:rowOff>
    </xdr:to>
    <xdr:pic>
      <xdr:nvPicPr>
        <xdr:cNvPr id="54" name="Рисунок 53" descr="alfasplint_foot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21772" y="11242964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66674</xdr:colOff>
      <xdr:row>30</xdr:row>
      <xdr:rowOff>180975</xdr:rowOff>
    </xdr:from>
    <xdr:to>
      <xdr:col>0</xdr:col>
      <xdr:colOff>761999</xdr:colOff>
      <xdr:row>30</xdr:row>
      <xdr:rowOff>786675</xdr:rowOff>
    </xdr:to>
    <xdr:pic>
      <xdr:nvPicPr>
        <xdr:cNvPr id="55" name="Рисунок 54" descr="trybchatiy_material_hand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6674" y="19402425"/>
          <a:ext cx="695325" cy="6057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24</xdr:row>
      <xdr:rowOff>38100</xdr:rowOff>
    </xdr:from>
    <xdr:to>
      <xdr:col>0</xdr:col>
      <xdr:colOff>638175</xdr:colOff>
      <xdr:row>25</xdr:row>
      <xdr:rowOff>0</xdr:rowOff>
    </xdr:to>
    <xdr:pic>
      <xdr:nvPicPr>
        <xdr:cNvPr id="56" name="Рисунок 55" descr="gidrofobniy_material_hand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8100" y="1517332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35700</xdr:colOff>
      <xdr:row>45</xdr:row>
      <xdr:rowOff>38100</xdr:rowOff>
    </xdr:from>
    <xdr:to>
      <xdr:col>0</xdr:col>
      <xdr:colOff>755700</xdr:colOff>
      <xdr:row>46</xdr:row>
      <xdr:rowOff>148500</xdr:rowOff>
    </xdr:to>
    <xdr:pic>
      <xdr:nvPicPr>
        <xdr:cNvPr id="75" name="Рисунок 74" descr="alfasplin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016775" y="136683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35700</xdr:colOff>
      <xdr:row>46</xdr:row>
      <xdr:rowOff>45226</xdr:rowOff>
    </xdr:from>
    <xdr:to>
      <xdr:col>0</xdr:col>
      <xdr:colOff>695325</xdr:colOff>
      <xdr:row>46</xdr:row>
      <xdr:rowOff>562276</xdr:rowOff>
    </xdr:to>
    <xdr:pic>
      <xdr:nvPicPr>
        <xdr:cNvPr id="76" name="Рисунок 75" descr="alfasplint_hand_1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5700" y="29439376"/>
          <a:ext cx="659625" cy="5170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26</xdr:row>
      <xdr:rowOff>46786</xdr:rowOff>
    </xdr:from>
    <xdr:to>
      <xdr:col>0</xdr:col>
      <xdr:colOff>758100</xdr:colOff>
      <xdr:row>26</xdr:row>
      <xdr:rowOff>766786</xdr:rowOff>
    </xdr:to>
    <xdr:pic>
      <xdr:nvPicPr>
        <xdr:cNvPr id="77" name="Рисунок 76" descr="trybchatiy_material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8100" y="14972461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31</xdr:row>
      <xdr:rowOff>56312</xdr:rowOff>
    </xdr:from>
    <xdr:to>
      <xdr:col>0</xdr:col>
      <xdr:colOff>752475</xdr:colOff>
      <xdr:row>31</xdr:row>
      <xdr:rowOff>523876</xdr:rowOff>
    </xdr:to>
    <xdr:pic>
      <xdr:nvPicPr>
        <xdr:cNvPr id="78" name="Рисунок 77" descr="trybchatiy_material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8100" y="20077862"/>
          <a:ext cx="714375" cy="46756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7</xdr:row>
      <xdr:rowOff>47643</xdr:rowOff>
    </xdr:from>
    <xdr:to>
      <xdr:col>0</xdr:col>
      <xdr:colOff>758100</xdr:colOff>
      <xdr:row>7</xdr:row>
      <xdr:rowOff>767643</xdr:rowOff>
    </xdr:to>
    <xdr:pic>
      <xdr:nvPicPr>
        <xdr:cNvPr id="79" name="Рисунок 78" descr="alfacast_hand_1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8100" y="3429018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35700</xdr:colOff>
      <xdr:row>8</xdr:row>
      <xdr:rowOff>47625</xdr:rowOff>
    </xdr:from>
    <xdr:to>
      <xdr:col>0</xdr:col>
      <xdr:colOff>755700</xdr:colOff>
      <xdr:row>8</xdr:row>
      <xdr:rowOff>767625</xdr:rowOff>
    </xdr:to>
    <xdr:pic>
      <xdr:nvPicPr>
        <xdr:cNvPr id="80" name="Рисунок 79" descr="alfacast_pack_2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5700" y="42291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27</xdr:row>
      <xdr:rowOff>47625</xdr:rowOff>
    </xdr:from>
    <xdr:to>
      <xdr:col>0</xdr:col>
      <xdr:colOff>723900</xdr:colOff>
      <xdr:row>28</xdr:row>
      <xdr:rowOff>47625</xdr:rowOff>
    </xdr:to>
    <xdr:pic>
      <xdr:nvPicPr>
        <xdr:cNvPr id="82" name="Рисунок 81" descr="trybchatiy_material_hand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8100" y="172593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29</xdr:row>
      <xdr:rowOff>56311</xdr:rowOff>
    </xdr:from>
    <xdr:to>
      <xdr:col>0</xdr:col>
      <xdr:colOff>767625</xdr:colOff>
      <xdr:row>30</xdr:row>
      <xdr:rowOff>138136</xdr:rowOff>
    </xdr:to>
    <xdr:pic>
      <xdr:nvPicPr>
        <xdr:cNvPr id="65" name="Рисунок 64" descr="trybchatiy_material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7625" y="17382286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10</xdr:row>
      <xdr:rowOff>57150</xdr:rowOff>
    </xdr:from>
    <xdr:to>
      <xdr:col>0</xdr:col>
      <xdr:colOff>748575</xdr:colOff>
      <xdr:row>10</xdr:row>
      <xdr:rowOff>777150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83882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13</xdr:row>
      <xdr:rowOff>38118</xdr:rowOff>
    </xdr:from>
    <xdr:to>
      <xdr:col>0</xdr:col>
      <xdr:colOff>748575</xdr:colOff>
      <xdr:row>13</xdr:row>
      <xdr:rowOff>758118</xdr:rowOff>
    </xdr:to>
    <xdr:pic>
      <xdr:nvPicPr>
        <xdr:cNvPr id="33" name="Рисунок 32" descr="alfacast_hand_1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8575" y="8220093"/>
          <a:ext cx="720000" cy="72000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11</xdr:row>
      <xdr:rowOff>53564</xdr:rowOff>
    </xdr:from>
    <xdr:to>
      <xdr:col>0</xdr:col>
      <xdr:colOff>748575</xdr:colOff>
      <xdr:row>11</xdr:row>
      <xdr:rowOff>773564</xdr:rowOff>
    </xdr:to>
    <xdr:pic>
      <xdr:nvPicPr>
        <xdr:cNvPr id="38" name="Рисунок 37" descr="alfacast_combo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8575" y="6635339"/>
          <a:ext cx="7200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topLeftCell="A43" zoomScaleNormal="100" workbookViewId="0">
      <selection activeCell="J30" sqref="J30"/>
    </sheetView>
  </sheetViews>
  <sheetFormatPr defaultColWidth="9.140625" defaultRowHeight="18.75" x14ac:dyDescent="0.25"/>
  <cols>
    <col min="1" max="1" width="11.7109375" style="1" customWidth="1"/>
    <col min="2" max="2" width="40.7109375" style="1" customWidth="1"/>
    <col min="3" max="3" width="15.7109375" style="1" customWidth="1"/>
    <col min="4" max="4" width="19.140625" style="1" customWidth="1"/>
    <col min="5" max="9" width="14.7109375" style="1" customWidth="1"/>
    <col min="10" max="16384" width="9.140625" style="1"/>
  </cols>
  <sheetData>
    <row r="1" spans="1:14" ht="122.25" customHeight="1" x14ac:dyDescent="0.25"/>
    <row r="2" spans="1:14" x14ac:dyDescent="0.25">
      <c r="A2" s="26" t="s">
        <v>47</v>
      </c>
      <c r="B2" s="26"/>
      <c r="C2" s="26"/>
      <c r="D2" s="26"/>
      <c r="E2" s="26"/>
      <c r="F2" s="26"/>
      <c r="G2" s="26"/>
      <c r="H2" s="26"/>
      <c r="I2" s="26"/>
    </row>
    <row r="3" spans="1:14" ht="20.100000000000001" customHeight="1" x14ac:dyDescent="0.25">
      <c r="A3" s="25" t="s">
        <v>46</v>
      </c>
      <c r="B3" s="25"/>
      <c r="C3" s="25"/>
      <c r="D3" s="25"/>
      <c r="E3" s="25"/>
      <c r="F3" s="25"/>
      <c r="G3" s="25"/>
      <c r="H3" s="25"/>
      <c r="I3" s="25"/>
    </row>
    <row r="4" spans="1:14" ht="15.75" customHeight="1" x14ac:dyDescent="0.25">
      <c r="C4" s="6"/>
      <c r="D4" s="6"/>
      <c r="E4" s="6"/>
    </row>
    <row r="5" spans="1:14" s="11" customFormat="1" ht="30" customHeight="1" x14ac:dyDescent="0.25">
      <c r="A5" s="39" t="s">
        <v>74</v>
      </c>
      <c r="B5" s="39"/>
      <c r="C5" s="39"/>
      <c r="D5" s="39"/>
      <c r="E5" s="39"/>
      <c r="F5" s="39"/>
      <c r="G5" s="39"/>
      <c r="H5" s="39"/>
      <c r="I5" s="39"/>
    </row>
    <row r="6" spans="1:14" s="9" customFormat="1" ht="19.149999999999999" customHeight="1" x14ac:dyDescent="0.25">
      <c r="A6" s="29" t="s">
        <v>35</v>
      </c>
      <c r="B6" s="31" t="s">
        <v>34</v>
      </c>
      <c r="C6" s="29" t="s">
        <v>36</v>
      </c>
      <c r="D6" s="29" t="s">
        <v>48</v>
      </c>
      <c r="E6" s="36" t="s">
        <v>49</v>
      </c>
      <c r="F6" s="37"/>
      <c r="G6" s="37"/>
      <c r="H6" s="37"/>
      <c r="I6" s="38"/>
    </row>
    <row r="7" spans="1:14" s="10" customFormat="1" ht="41.25" customHeight="1" x14ac:dyDescent="0.25">
      <c r="A7" s="30"/>
      <c r="B7" s="32"/>
      <c r="C7" s="30"/>
      <c r="D7" s="30"/>
      <c r="E7" s="20" t="s">
        <v>50</v>
      </c>
      <c r="F7" s="20" t="s">
        <v>51</v>
      </c>
      <c r="G7" s="20" t="s">
        <v>52</v>
      </c>
      <c r="H7" s="20" t="s">
        <v>53</v>
      </c>
      <c r="I7" s="20" t="s">
        <v>54</v>
      </c>
    </row>
    <row r="8" spans="1:14" ht="63" customHeight="1" x14ac:dyDescent="0.25">
      <c r="A8" s="8"/>
      <c r="B8" s="5" t="s">
        <v>55</v>
      </c>
      <c r="C8" s="5" t="s">
        <v>41</v>
      </c>
      <c r="D8" s="2">
        <v>195</v>
      </c>
      <c r="E8" s="2">
        <f>D8*0.95</f>
        <v>185.25</v>
      </c>
      <c r="F8" s="2">
        <f>D8*0.9</f>
        <v>175.5</v>
      </c>
      <c r="G8" s="2">
        <f>D8*0.8</f>
        <v>156</v>
      </c>
      <c r="H8" s="2">
        <f>D8*0.75</f>
        <v>146.25</v>
      </c>
      <c r="I8" s="2">
        <f>D8*0.7</f>
        <v>136.5</v>
      </c>
    </row>
    <row r="9" spans="1:14" ht="63" customHeight="1" x14ac:dyDescent="0.25">
      <c r="A9" s="8"/>
      <c r="B9" s="5" t="s">
        <v>56</v>
      </c>
      <c r="C9" s="5" t="s">
        <v>42</v>
      </c>
      <c r="D9" s="2">
        <v>240</v>
      </c>
      <c r="E9" s="2">
        <f t="shared" ref="E9:E14" si="0">D9*0.95</f>
        <v>228</v>
      </c>
      <c r="F9" s="2">
        <f t="shared" ref="F9:F14" si="1">D9*0.9</f>
        <v>216</v>
      </c>
      <c r="G9" s="2">
        <f t="shared" ref="G9:G14" si="2">D9*0.8</f>
        <v>192</v>
      </c>
      <c r="H9" s="2">
        <f t="shared" ref="H9:H14" si="3">D9*0.75</f>
        <v>180</v>
      </c>
      <c r="I9" s="2">
        <f t="shared" ref="I9:I14" si="4">D9*0.7</f>
        <v>168</v>
      </c>
    </row>
    <row r="10" spans="1:14" ht="63" customHeight="1" x14ac:dyDescent="0.25">
      <c r="A10" s="8" t="s">
        <v>40</v>
      </c>
      <c r="B10" s="5" t="s">
        <v>56</v>
      </c>
      <c r="C10" s="4" t="s">
        <v>6</v>
      </c>
      <c r="D10" s="2">
        <v>290</v>
      </c>
      <c r="E10" s="2">
        <f t="shared" si="0"/>
        <v>275.5</v>
      </c>
      <c r="F10" s="2">
        <f t="shared" si="1"/>
        <v>261</v>
      </c>
      <c r="G10" s="2">
        <f t="shared" si="2"/>
        <v>232</v>
      </c>
      <c r="H10" s="2">
        <f t="shared" si="3"/>
        <v>217.5</v>
      </c>
      <c r="I10" s="2">
        <f t="shared" si="4"/>
        <v>203</v>
      </c>
      <c r="J10" s="1" t="s">
        <v>40</v>
      </c>
    </row>
    <row r="11" spans="1:14" ht="63" customHeight="1" x14ac:dyDescent="0.25">
      <c r="A11" s="8"/>
      <c r="B11" s="5" t="s">
        <v>57</v>
      </c>
      <c r="C11" s="4" t="s">
        <v>0</v>
      </c>
      <c r="D11" s="2">
        <v>330</v>
      </c>
      <c r="E11" s="2">
        <f t="shared" si="0"/>
        <v>313.5</v>
      </c>
      <c r="F11" s="2">
        <f t="shared" si="1"/>
        <v>297</v>
      </c>
      <c r="G11" s="2">
        <f t="shared" si="2"/>
        <v>264</v>
      </c>
      <c r="H11" s="2">
        <f t="shared" si="3"/>
        <v>247.5</v>
      </c>
      <c r="I11" s="2">
        <f t="shared" si="4"/>
        <v>230.99999999999997</v>
      </c>
      <c r="N11" s="1" t="s">
        <v>40</v>
      </c>
    </row>
    <row r="12" spans="1:14" ht="63" customHeight="1" x14ac:dyDescent="0.25">
      <c r="A12" s="8"/>
      <c r="B12" s="5" t="s">
        <v>58</v>
      </c>
      <c r="C12" s="4" t="s">
        <v>1</v>
      </c>
      <c r="D12" s="2">
        <v>390</v>
      </c>
      <c r="E12" s="2">
        <f t="shared" si="0"/>
        <v>370.5</v>
      </c>
      <c r="F12" s="2">
        <f t="shared" si="1"/>
        <v>351</v>
      </c>
      <c r="G12" s="2">
        <f t="shared" si="2"/>
        <v>312</v>
      </c>
      <c r="H12" s="2">
        <f t="shared" si="3"/>
        <v>292.5</v>
      </c>
      <c r="I12" s="2">
        <f t="shared" si="4"/>
        <v>273</v>
      </c>
    </row>
    <row r="13" spans="1:14" ht="63" customHeight="1" x14ac:dyDescent="0.25">
      <c r="A13" s="8"/>
      <c r="B13" s="5" t="s">
        <v>59</v>
      </c>
      <c r="C13" s="4" t="s">
        <v>2</v>
      </c>
      <c r="D13" s="2">
        <v>470</v>
      </c>
      <c r="E13" s="2">
        <f t="shared" si="0"/>
        <v>446.5</v>
      </c>
      <c r="F13" s="2">
        <f t="shared" si="1"/>
        <v>423</v>
      </c>
      <c r="G13" s="2">
        <f t="shared" si="2"/>
        <v>376</v>
      </c>
      <c r="H13" s="2">
        <f t="shared" si="3"/>
        <v>352.5</v>
      </c>
      <c r="I13" s="2">
        <f t="shared" si="4"/>
        <v>329</v>
      </c>
    </row>
    <row r="14" spans="1:14" ht="63" customHeight="1" x14ac:dyDescent="0.25">
      <c r="A14" s="16"/>
      <c r="B14" s="5" t="s">
        <v>75</v>
      </c>
      <c r="C14" s="5" t="s">
        <v>76</v>
      </c>
      <c r="D14" s="5">
        <v>565</v>
      </c>
      <c r="E14" s="5">
        <f t="shared" si="0"/>
        <v>536.75</v>
      </c>
      <c r="F14" s="2">
        <f t="shared" si="1"/>
        <v>508.5</v>
      </c>
      <c r="G14" s="2">
        <f t="shared" si="2"/>
        <v>452</v>
      </c>
      <c r="H14" s="5">
        <f t="shared" si="3"/>
        <v>423.75</v>
      </c>
      <c r="I14" s="2">
        <f t="shared" si="4"/>
        <v>395.5</v>
      </c>
    </row>
    <row r="15" spans="1:14" s="19" customFormat="1" ht="98.25" customHeight="1" x14ac:dyDescent="0.25">
      <c r="A15" s="16"/>
      <c r="B15" s="17"/>
      <c r="C15" s="18"/>
      <c r="D15" s="15"/>
      <c r="E15" s="15"/>
      <c r="F15" s="15"/>
      <c r="G15" s="15"/>
      <c r="H15" s="15"/>
      <c r="I15" s="15"/>
    </row>
    <row r="16" spans="1:14" s="7" customFormat="1" ht="30" customHeight="1" x14ac:dyDescent="0.25">
      <c r="A16" s="33" t="s">
        <v>60</v>
      </c>
      <c r="B16" s="34"/>
      <c r="C16" s="34"/>
      <c r="D16" s="34"/>
      <c r="E16" s="34"/>
      <c r="F16" s="34"/>
      <c r="G16" s="34"/>
      <c r="H16" s="35"/>
    </row>
    <row r="17" spans="1:9" s="9" customFormat="1" ht="19.149999999999999" customHeight="1" x14ac:dyDescent="0.25">
      <c r="A17" s="29" t="s">
        <v>35</v>
      </c>
      <c r="B17" s="31" t="s">
        <v>34</v>
      </c>
      <c r="C17" s="29" t="s">
        <v>36</v>
      </c>
      <c r="D17" s="29" t="s">
        <v>48</v>
      </c>
      <c r="E17" s="24" t="s">
        <v>49</v>
      </c>
      <c r="F17" s="24"/>
      <c r="G17" s="24"/>
      <c r="H17" s="24"/>
    </row>
    <row r="18" spans="1:9" s="10" customFormat="1" ht="41.25" customHeight="1" x14ac:dyDescent="0.25">
      <c r="A18" s="30"/>
      <c r="B18" s="32"/>
      <c r="C18" s="30"/>
      <c r="D18" s="30"/>
      <c r="E18" s="20" t="s">
        <v>61</v>
      </c>
      <c r="F18" s="20" t="s">
        <v>62</v>
      </c>
      <c r="G18" s="20" t="s">
        <v>63</v>
      </c>
      <c r="H18" s="20" t="s">
        <v>64</v>
      </c>
    </row>
    <row r="19" spans="1:9" s="7" customFormat="1" ht="63" customHeight="1" x14ac:dyDescent="0.25">
      <c r="A19" s="14"/>
      <c r="B19" s="5" t="s">
        <v>16</v>
      </c>
      <c r="C19" s="4" t="s">
        <v>10</v>
      </c>
      <c r="D19" s="2">
        <v>1550</v>
      </c>
      <c r="E19" s="2">
        <f>D19*0.9</f>
        <v>1395</v>
      </c>
      <c r="F19" s="2">
        <f>D19*0.8</f>
        <v>1240</v>
      </c>
      <c r="G19" s="2">
        <f>D19*0.75</f>
        <v>1162.5</v>
      </c>
      <c r="H19" s="2">
        <f>D19*0.7</f>
        <v>1085</v>
      </c>
      <c r="I19" s="12"/>
    </row>
    <row r="20" spans="1:9" s="7" customFormat="1" ht="63" customHeight="1" x14ac:dyDescent="0.25">
      <c r="A20" s="14"/>
      <c r="B20" s="5" t="s">
        <v>17</v>
      </c>
      <c r="C20" s="4" t="s">
        <v>11</v>
      </c>
      <c r="D20" s="2">
        <v>1900</v>
      </c>
      <c r="E20" s="2">
        <f>D20*0.9</f>
        <v>1710</v>
      </c>
      <c r="F20" s="2">
        <f>D20*0.8</f>
        <v>1520</v>
      </c>
      <c r="G20" s="2">
        <f>D20*0.75</f>
        <v>1425</v>
      </c>
      <c r="H20" s="2">
        <f>D20*0.7</f>
        <v>1330</v>
      </c>
      <c r="I20" s="12"/>
    </row>
    <row r="21" spans="1:9" s="7" customFormat="1" ht="63" customHeight="1" x14ac:dyDescent="0.25">
      <c r="A21" s="14"/>
      <c r="B21" s="5" t="s">
        <v>18</v>
      </c>
      <c r="C21" s="4" t="s">
        <v>12</v>
      </c>
      <c r="D21" s="2">
        <v>2300</v>
      </c>
      <c r="E21" s="2">
        <f>D21*0.9</f>
        <v>2070</v>
      </c>
      <c r="F21" s="2">
        <f>D21*0.8</f>
        <v>1840</v>
      </c>
      <c r="G21" s="2">
        <f>D21*0.75</f>
        <v>1725</v>
      </c>
      <c r="H21" s="2">
        <f>D21*0.7</f>
        <v>1610</v>
      </c>
      <c r="I21" s="12"/>
    </row>
    <row r="22" spans="1:9" s="7" customFormat="1" ht="15" customHeight="1" x14ac:dyDescent="0.25">
      <c r="A22" s="14"/>
      <c r="B22" s="5"/>
      <c r="C22" s="4"/>
      <c r="D22" s="2"/>
      <c r="E22" s="15"/>
      <c r="F22" s="15"/>
      <c r="G22" s="15"/>
      <c r="H22" s="15"/>
      <c r="I22" s="12"/>
    </row>
    <row r="23" spans="1:9" s="7" customFormat="1" ht="48" customHeight="1" x14ac:dyDescent="0.25">
      <c r="A23" s="20" t="s">
        <v>35</v>
      </c>
      <c r="B23" s="21" t="s">
        <v>34</v>
      </c>
      <c r="C23" s="21" t="s">
        <v>71</v>
      </c>
      <c r="D23" s="22" t="s">
        <v>72</v>
      </c>
      <c r="E23" s="13"/>
      <c r="F23" s="13"/>
      <c r="G23" s="13"/>
      <c r="H23" s="13"/>
      <c r="I23" s="12"/>
    </row>
    <row r="24" spans="1:9" s="7" customFormat="1" ht="44.25" customHeight="1" x14ac:dyDescent="0.25">
      <c r="A24" s="14"/>
      <c r="B24" s="5" t="s">
        <v>28</v>
      </c>
      <c r="C24" s="4" t="s">
        <v>31</v>
      </c>
      <c r="D24" s="2">
        <v>186</v>
      </c>
      <c r="E24" s="13"/>
      <c r="F24" s="13"/>
      <c r="G24" s="13"/>
      <c r="H24" s="13"/>
      <c r="I24" s="12"/>
    </row>
    <row r="25" spans="1:9" s="7" customFormat="1" ht="50.25" customHeight="1" x14ac:dyDescent="0.25">
      <c r="A25" s="14"/>
      <c r="B25" s="5" t="s">
        <v>29</v>
      </c>
      <c r="C25" s="4" t="s">
        <v>32</v>
      </c>
      <c r="D25" s="2">
        <v>228</v>
      </c>
      <c r="E25" s="13"/>
      <c r="F25" s="13"/>
      <c r="G25" s="13"/>
      <c r="H25" s="13"/>
      <c r="I25" s="12"/>
    </row>
    <row r="26" spans="1:9" s="7" customFormat="1" ht="50.25" customHeight="1" x14ac:dyDescent="0.25">
      <c r="A26" s="14"/>
      <c r="B26" s="5" t="s">
        <v>30</v>
      </c>
      <c r="C26" s="4" t="s">
        <v>33</v>
      </c>
      <c r="D26" s="2">
        <v>276</v>
      </c>
      <c r="E26" s="13"/>
      <c r="F26" s="13"/>
      <c r="G26" s="13"/>
      <c r="H26" s="13"/>
      <c r="I26" s="12"/>
    </row>
    <row r="27" spans="1:9" s="7" customFormat="1" ht="63" customHeight="1" x14ac:dyDescent="0.25">
      <c r="A27" s="14"/>
      <c r="B27" s="5" t="s">
        <v>65</v>
      </c>
      <c r="C27" s="4" t="s">
        <v>7</v>
      </c>
      <c r="D27" s="2">
        <v>496</v>
      </c>
      <c r="E27" s="13"/>
      <c r="F27" s="13"/>
      <c r="G27" s="13"/>
      <c r="H27" s="13"/>
      <c r="I27" s="12"/>
    </row>
    <row r="28" spans="1:9" s="7" customFormat="1" ht="54" customHeight="1" x14ac:dyDescent="0.25">
      <c r="A28" s="14"/>
      <c r="B28" s="5" t="s">
        <v>66</v>
      </c>
      <c r="C28" s="4" t="s">
        <v>8</v>
      </c>
      <c r="D28" s="2">
        <v>575</v>
      </c>
      <c r="E28" s="13"/>
      <c r="F28" s="13"/>
      <c r="G28" s="13"/>
      <c r="H28" s="13"/>
      <c r="I28" s="12"/>
    </row>
    <row r="29" spans="1:9" s="7" customFormat="1" ht="54" customHeight="1" x14ac:dyDescent="0.25">
      <c r="A29" s="14"/>
      <c r="B29" s="5" t="s">
        <v>67</v>
      </c>
      <c r="C29" s="4" t="s">
        <v>9</v>
      </c>
      <c r="D29" s="2">
        <v>699</v>
      </c>
      <c r="E29" s="13"/>
      <c r="F29" s="13"/>
      <c r="G29" s="13"/>
      <c r="H29" s="13"/>
      <c r="I29" s="12"/>
    </row>
    <row r="30" spans="1:9" s="7" customFormat="1" ht="50.25" customHeight="1" x14ac:dyDescent="0.25">
      <c r="A30" s="14"/>
      <c r="B30" s="5" t="s">
        <v>68</v>
      </c>
      <c r="C30" s="4" t="s">
        <v>45</v>
      </c>
      <c r="D30" s="2">
        <v>845</v>
      </c>
      <c r="E30" s="13"/>
      <c r="F30" s="13"/>
      <c r="G30" s="13"/>
      <c r="H30" s="13"/>
      <c r="I30" s="12"/>
    </row>
    <row r="31" spans="1:9" s="7" customFormat="1" ht="63" customHeight="1" x14ac:dyDescent="0.25">
      <c r="A31" s="14"/>
      <c r="B31" s="5" t="s">
        <v>69</v>
      </c>
      <c r="C31" s="4" t="s">
        <v>43</v>
      </c>
      <c r="D31" s="2">
        <v>998</v>
      </c>
      <c r="E31" s="13"/>
      <c r="F31" s="13"/>
      <c r="G31" s="13"/>
      <c r="H31" s="13"/>
      <c r="I31" s="12"/>
    </row>
    <row r="32" spans="1:9" s="7" customFormat="1" ht="44.25" customHeight="1" x14ac:dyDescent="0.25">
      <c r="A32" s="14"/>
      <c r="B32" s="5" t="s">
        <v>70</v>
      </c>
      <c r="C32" s="4" t="s">
        <v>44</v>
      </c>
      <c r="D32" s="2">
        <v>1271</v>
      </c>
      <c r="E32" s="13"/>
      <c r="F32" s="13"/>
      <c r="G32" s="13"/>
      <c r="H32" s="13"/>
      <c r="I32" s="12"/>
    </row>
    <row r="33" spans="1:9" s="19" customFormat="1" ht="30" customHeight="1" x14ac:dyDescent="0.25">
      <c r="A33" s="16"/>
      <c r="B33" s="17"/>
      <c r="C33" s="18"/>
      <c r="D33" s="15"/>
      <c r="E33" s="15"/>
      <c r="F33" s="15"/>
      <c r="G33" s="15"/>
      <c r="H33" s="15"/>
      <c r="I33" s="15"/>
    </row>
    <row r="34" spans="1:9" s="7" customFormat="1" ht="30" customHeight="1" x14ac:dyDescent="0.25">
      <c r="A34" s="28" t="s">
        <v>73</v>
      </c>
      <c r="B34" s="28"/>
      <c r="C34" s="28"/>
      <c r="D34" s="28"/>
      <c r="E34" s="28"/>
      <c r="F34" s="28"/>
      <c r="G34" s="28"/>
      <c r="H34" s="28"/>
    </row>
    <row r="35" spans="1:9" s="9" customFormat="1" ht="19.149999999999999" customHeight="1" x14ac:dyDescent="0.25">
      <c r="A35" s="27" t="s">
        <v>35</v>
      </c>
      <c r="B35" s="24" t="s">
        <v>34</v>
      </c>
      <c r="C35" s="27" t="s">
        <v>36</v>
      </c>
      <c r="D35" s="27" t="s">
        <v>48</v>
      </c>
      <c r="E35" s="24" t="s">
        <v>49</v>
      </c>
      <c r="F35" s="24"/>
      <c r="G35" s="24"/>
      <c r="H35" s="24"/>
    </row>
    <row r="36" spans="1:9" s="10" customFormat="1" ht="36.75" customHeight="1" x14ac:dyDescent="0.25">
      <c r="A36" s="27"/>
      <c r="B36" s="24"/>
      <c r="C36" s="27"/>
      <c r="D36" s="27"/>
      <c r="E36" s="23" t="s">
        <v>61</v>
      </c>
      <c r="F36" s="23" t="s">
        <v>62</v>
      </c>
      <c r="G36" s="23" t="s">
        <v>63</v>
      </c>
      <c r="H36" s="23" t="s">
        <v>64</v>
      </c>
    </row>
    <row r="37" spans="1:9" ht="63" customHeight="1" x14ac:dyDescent="0.25">
      <c r="A37" s="8"/>
      <c r="B37" s="5" t="s">
        <v>19</v>
      </c>
      <c r="C37" s="4" t="s">
        <v>20</v>
      </c>
      <c r="D37" s="2">
        <v>330</v>
      </c>
      <c r="E37" s="2">
        <f t="shared" ref="E37:E47" si="5">D37*0.9</f>
        <v>297</v>
      </c>
      <c r="F37" s="2">
        <f t="shared" ref="F37:F47" si="6">D37*0.8</f>
        <v>264</v>
      </c>
      <c r="G37" s="2">
        <f t="shared" ref="G37:G47" si="7">D37*0.75</f>
        <v>247.5</v>
      </c>
      <c r="H37" s="2">
        <f t="shared" ref="H37:H47" si="8">D37*0.7</f>
        <v>230.99999999999997</v>
      </c>
    </row>
    <row r="38" spans="1:9" ht="50.25" customHeight="1" x14ac:dyDescent="0.25">
      <c r="A38" s="8"/>
      <c r="B38" s="5" t="s">
        <v>19</v>
      </c>
      <c r="C38" s="4" t="s">
        <v>21</v>
      </c>
      <c r="D38" s="2">
        <v>730</v>
      </c>
      <c r="E38" s="2">
        <f t="shared" si="5"/>
        <v>657</v>
      </c>
      <c r="F38" s="2">
        <f t="shared" si="6"/>
        <v>584</v>
      </c>
      <c r="G38" s="2">
        <f t="shared" si="7"/>
        <v>547.5</v>
      </c>
      <c r="H38" s="2">
        <f t="shared" si="8"/>
        <v>510.99999999999994</v>
      </c>
    </row>
    <row r="39" spans="1:9" ht="45.75" customHeight="1" x14ac:dyDescent="0.25">
      <c r="A39" s="8"/>
      <c r="B39" s="5" t="s">
        <v>13</v>
      </c>
      <c r="C39" s="4" t="s">
        <v>3</v>
      </c>
      <c r="D39" s="2">
        <v>3300</v>
      </c>
      <c r="E39" s="2">
        <f t="shared" si="5"/>
        <v>2970</v>
      </c>
      <c r="F39" s="2">
        <f t="shared" si="6"/>
        <v>2640</v>
      </c>
      <c r="G39" s="2">
        <f t="shared" si="7"/>
        <v>2475</v>
      </c>
      <c r="H39" s="2">
        <f t="shared" si="8"/>
        <v>2310</v>
      </c>
    </row>
    <row r="40" spans="1:9" ht="63" customHeight="1" x14ac:dyDescent="0.25">
      <c r="A40" s="8"/>
      <c r="B40" s="5" t="s">
        <v>22</v>
      </c>
      <c r="C40" s="4" t="s">
        <v>23</v>
      </c>
      <c r="D40" s="2">
        <v>470</v>
      </c>
      <c r="E40" s="2">
        <f t="shared" si="5"/>
        <v>423</v>
      </c>
      <c r="F40" s="2">
        <f t="shared" si="6"/>
        <v>376</v>
      </c>
      <c r="G40" s="2">
        <f t="shared" si="7"/>
        <v>352.5</v>
      </c>
      <c r="H40" s="2">
        <f t="shared" si="8"/>
        <v>329</v>
      </c>
    </row>
    <row r="41" spans="1:9" ht="63" customHeight="1" x14ac:dyDescent="0.25">
      <c r="A41" s="8"/>
      <c r="B41" s="5" t="s">
        <v>22</v>
      </c>
      <c r="C41" s="4" t="s">
        <v>24</v>
      </c>
      <c r="D41" s="2">
        <v>700</v>
      </c>
      <c r="E41" s="2">
        <f t="shared" si="5"/>
        <v>630</v>
      </c>
      <c r="F41" s="2">
        <f t="shared" si="6"/>
        <v>560</v>
      </c>
      <c r="G41" s="2">
        <f t="shared" si="7"/>
        <v>525</v>
      </c>
      <c r="H41" s="2">
        <f t="shared" si="8"/>
        <v>489.99999999999994</v>
      </c>
    </row>
    <row r="42" spans="1:9" ht="63" customHeight="1" x14ac:dyDescent="0.25">
      <c r="A42" s="8"/>
      <c r="B42" s="5" t="s">
        <v>14</v>
      </c>
      <c r="C42" s="4" t="s">
        <v>4</v>
      </c>
      <c r="D42" s="2">
        <v>4300</v>
      </c>
      <c r="E42" s="2">
        <f t="shared" si="5"/>
        <v>3870</v>
      </c>
      <c r="F42" s="2">
        <f t="shared" si="6"/>
        <v>3440</v>
      </c>
      <c r="G42" s="2">
        <f t="shared" si="7"/>
        <v>3225</v>
      </c>
      <c r="H42" s="2">
        <f t="shared" si="8"/>
        <v>3010</v>
      </c>
    </row>
    <row r="43" spans="1:9" ht="63" customHeight="1" x14ac:dyDescent="0.25">
      <c r="A43" s="8"/>
      <c r="B43" s="5" t="s">
        <v>25</v>
      </c>
      <c r="C43" s="4" t="s">
        <v>26</v>
      </c>
      <c r="D43" s="2">
        <v>1000</v>
      </c>
      <c r="E43" s="2">
        <f t="shared" si="5"/>
        <v>900</v>
      </c>
      <c r="F43" s="2">
        <f t="shared" si="6"/>
        <v>800</v>
      </c>
      <c r="G43" s="2">
        <f t="shared" si="7"/>
        <v>750</v>
      </c>
      <c r="H43" s="2">
        <f t="shared" si="8"/>
        <v>700</v>
      </c>
    </row>
    <row r="44" spans="1:9" ht="63" customHeight="1" x14ac:dyDescent="0.25">
      <c r="A44" s="8"/>
      <c r="B44" s="5" t="s">
        <v>25</v>
      </c>
      <c r="C44" s="4" t="s">
        <v>27</v>
      </c>
      <c r="D44" s="2">
        <v>1200</v>
      </c>
      <c r="E44" s="2">
        <f t="shared" si="5"/>
        <v>1080</v>
      </c>
      <c r="F44" s="2">
        <f t="shared" si="6"/>
        <v>960</v>
      </c>
      <c r="G44" s="2">
        <f t="shared" si="7"/>
        <v>900</v>
      </c>
      <c r="H44" s="2">
        <f t="shared" si="8"/>
        <v>840</v>
      </c>
    </row>
    <row r="45" spans="1:9" ht="56.25" customHeight="1" x14ac:dyDescent="0.25">
      <c r="A45" s="8"/>
      <c r="B45" s="5" t="s">
        <v>15</v>
      </c>
      <c r="C45" s="4" t="s">
        <v>5</v>
      </c>
      <c r="D45" s="2">
        <v>5100</v>
      </c>
      <c r="E45" s="2">
        <f t="shared" si="5"/>
        <v>4590</v>
      </c>
      <c r="F45" s="2">
        <f t="shared" si="6"/>
        <v>4080</v>
      </c>
      <c r="G45" s="2">
        <f t="shared" si="7"/>
        <v>3825</v>
      </c>
      <c r="H45" s="2">
        <f t="shared" si="8"/>
        <v>3570</v>
      </c>
    </row>
    <row r="46" spans="1:9" ht="48" customHeight="1" x14ac:dyDescent="0.25">
      <c r="A46" s="8"/>
      <c r="B46" s="5" t="s">
        <v>37</v>
      </c>
      <c r="C46" s="4" t="s">
        <v>38</v>
      </c>
      <c r="D46" s="2">
        <v>1200</v>
      </c>
      <c r="E46" s="2">
        <f t="shared" si="5"/>
        <v>1080</v>
      </c>
      <c r="F46" s="2">
        <f t="shared" si="6"/>
        <v>960</v>
      </c>
      <c r="G46" s="2">
        <f t="shared" si="7"/>
        <v>900</v>
      </c>
      <c r="H46" s="2">
        <f t="shared" si="8"/>
        <v>840</v>
      </c>
    </row>
    <row r="47" spans="1:9" ht="45.75" customHeight="1" x14ac:dyDescent="0.25">
      <c r="A47" s="8"/>
      <c r="B47" s="5" t="s">
        <v>37</v>
      </c>
      <c r="C47" s="4" t="s">
        <v>39</v>
      </c>
      <c r="D47" s="2">
        <v>1900</v>
      </c>
      <c r="E47" s="2">
        <f t="shared" si="5"/>
        <v>1710</v>
      </c>
      <c r="F47" s="2">
        <f t="shared" si="6"/>
        <v>1520</v>
      </c>
      <c r="G47" s="2">
        <f t="shared" si="7"/>
        <v>1425</v>
      </c>
      <c r="H47" s="2">
        <f t="shared" si="8"/>
        <v>1330</v>
      </c>
    </row>
    <row r="50" spans="3:3" x14ac:dyDescent="0.25">
      <c r="C50" s="3"/>
    </row>
  </sheetData>
  <mergeCells count="20">
    <mergeCell ref="C6:C7"/>
    <mergeCell ref="B6:B7"/>
    <mergeCell ref="A6:A7"/>
    <mergeCell ref="A5:I5"/>
    <mergeCell ref="E17:H17"/>
    <mergeCell ref="A3:I3"/>
    <mergeCell ref="A2:I2"/>
    <mergeCell ref="A35:A36"/>
    <mergeCell ref="B35:B36"/>
    <mergeCell ref="C35:C36"/>
    <mergeCell ref="D35:D36"/>
    <mergeCell ref="A34:H34"/>
    <mergeCell ref="E35:H35"/>
    <mergeCell ref="A17:A18"/>
    <mergeCell ref="B17:B18"/>
    <mergeCell ref="C17:C18"/>
    <mergeCell ref="D17:D18"/>
    <mergeCell ref="A16:H16"/>
    <mergeCell ref="E6:I6"/>
    <mergeCell ref="D6:D7"/>
  </mergeCells>
  <pageMargins left="0.39370078740157483" right="0.39370078740157483" top="0.39370078740157483" bottom="0.39370078740157483" header="0.31496062992125984" footer="0.31496062992125984"/>
  <pageSetup paperSize="9" scale="67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Александровна</dc:creator>
  <cp:lastModifiedBy>Оксана Владимировна</cp:lastModifiedBy>
  <cp:lastPrinted>2021-06-18T03:25:57Z</cp:lastPrinted>
  <dcterms:created xsi:type="dcterms:W3CDTF">2018-10-03T05:48:02Z</dcterms:created>
  <dcterms:modified xsi:type="dcterms:W3CDTF">2021-06-18T03:27:35Z</dcterms:modified>
</cp:coreProperties>
</file>